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3040" windowHeight="9420" activeTab="2"/>
  </bookViews>
  <sheets>
    <sheet name="管理端-移网质量类" sheetId="1" r:id="rId1"/>
    <sheet name="管理端-重复投诉率" sheetId="6" r:id="rId2"/>
    <sheet name="客户端-投诉问题解决满意度" sheetId="5" r:id="rId3"/>
    <sheet name="客户端-投诉问题解决率" sheetId="3" r:id="rId4"/>
    <sheet name="客户端-投诉问题响应率" sheetId="4" r:id="rId5"/>
    <sheet name="text" sheetId="7" r:id="rId6"/>
  </sheets>
  <definedNames>
    <definedName name="_xlnm._FilterDatabase" localSheetId="0" hidden="1">'管理端-移网质量类'!$A$2:$V$2</definedName>
    <definedName name="_xlnm._FilterDatabase" localSheetId="1" hidden="1">'管理端-重复投诉率'!$A$3:$G$3</definedName>
    <definedName name="_xlnm._FilterDatabase" localSheetId="3" hidden="1">'客户端-投诉问题解决率'!$A$2:$D$2</definedName>
    <definedName name="_xlnm._FilterDatabase" localSheetId="2" hidden="1">'客户端-投诉问题解决满意度'!$A$2:$D$2</definedName>
    <definedName name="_xlnm._FilterDatabase" localSheetId="4" hidden="1">'客户端-投诉问题响应率'!$A$2:$D$2</definedName>
  </definedNames>
  <calcPr calcId="144525"/>
  <oleSize ref="A1:V16"/>
</workbook>
</file>

<file path=xl/sharedStrings.xml><?xml version="1.0" encoding="utf-8"?>
<sst xmlns="http://schemas.openxmlformats.org/spreadsheetml/2006/main" count="221" uniqueCount="54">
  <si>
    <r>
      <rPr>
        <b/>
        <sz val="9"/>
        <color theme="1"/>
        <rFont val="等线"/>
        <family val="3"/>
        <charset val="134"/>
        <scheme val="minor"/>
      </rPr>
      <t>2023</t>
    </r>
    <r>
      <rPr>
        <b/>
        <sz val="9"/>
        <rFont val="宋体"/>
        <family val="3"/>
        <charset val="134"/>
      </rPr>
      <t>年客服投诉清单各地市投诉率情况（</t>
    </r>
    <r>
      <rPr>
        <b/>
        <sz val="9"/>
        <rFont val="等线"/>
        <family val="3"/>
        <charset val="134"/>
      </rPr>
      <t>管理端-移网质量类</t>
    </r>
    <r>
      <rPr>
        <b/>
        <sz val="9"/>
        <rFont val="宋体"/>
        <family val="3"/>
        <charset val="134"/>
      </rPr>
      <t>）</t>
    </r>
  </si>
  <si>
    <t>地市</t>
  </si>
  <si>
    <t>1日</t>
  </si>
  <si>
    <t>2日</t>
  </si>
  <si>
    <t>3日</t>
  </si>
  <si>
    <t>4日</t>
  </si>
  <si>
    <t>5日</t>
  </si>
  <si>
    <t>6日</t>
  </si>
  <si>
    <t>7日</t>
  </si>
  <si>
    <t>8日</t>
  </si>
  <si>
    <t>9日</t>
  </si>
  <si>
    <t>10日</t>
  </si>
  <si>
    <t>11日</t>
  </si>
  <si>
    <t>12日</t>
  </si>
  <si>
    <t>13日</t>
  </si>
  <si>
    <t>14日</t>
  </si>
  <si>
    <t>投诉总量</t>
  </si>
  <si>
    <t>用户数</t>
  </si>
  <si>
    <t>目前万投率</t>
  </si>
  <si>
    <t>本月预测</t>
  </si>
  <si>
    <t>目标值</t>
  </si>
  <si>
    <t>与目标差距</t>
  </si>
  <si>
    <t>保定</t>
  </si>
  <si>
    <t>沧州</t>
  </si>
  <si>
    <t>承德</t>
  </si>
  <si>
    <t>邯郸</t>
  </si>
  <si>
    <t>衡水</t>
  </si>
  <si>
    <t>廊坊</t>
  </si>
  <si>
    <t>秦皇岛</t>
  </si>
  <si>
    <t>石家庄</t>
  </si>
  <si>
    <t>唐山</t>
  </si>
  <si>
    <t>邢台</t>
  </si>
  <si>
    <t>雄安</t>
  </si>
  <si>
    <t>张家口</t>
  </si>
  <si>
    <t>全省</t>
  </si>
  <si>
    <t>总计</t>
  </si>
  <si>
    <t>重复投诉率（1-14）</t>
  </si>
  <si>
    <t>重复投诉工单数</t>
  </si>
  <si>
    <t>重复投诉率</t>
  </si>
  <si>
    <t>增量</t>
  </si>
  <si>
    <t>总工单数</t>
  </si>
  <si>
    <t>2月截止12日</t>
  </si>
  <si>
    <t>2月截止14日</t>
  </si>
  <si>
    <t>投诉问题解决满意率（1-14）</t>
  </si>
  <si>
    <t>投诉问题解决满意率</t>
  </si>
  <si>
    <t>达标值</t>
  </si>
  <si>
    <t>与达标值差距</t>
  </si>
  <si>
    <t>投诉满意率</t>
  </si>
  <si>
    <t>满意率=满意/（满意+不满意+一般）</t>
  </si>
  <si>
    <t>投诉问题解决率（1-14）</t>
  </si>
  <si>
    <t>投诉问题解决率</t>
  </si>
  <si>
    <t>投诉问题响应率（1-14）</t>
  </si>
  <si>
    <t>投诉问题响应率</t>
  </si>
  <si>
    <r>
      <rPr>
        <sz val="11"/>
        <color theme="1"/>
        <rFont val="等线"/>
        <family val="3"/>
        <charset val="134"/>
        <scheme val="minor"/>
      </rPr>
      <t>2023年2月截至14日移动网投诉情况统计：
管理端-移网质量类：投诉率：所有地市均达到目标值，石家庄</t>
    </r>
    <r>
      <rPr>
        <sz val="11"/>
        <color rgb="FFC00000"/>
        <rFont val="等线"/>
        <family val="3"/>
        <charset val="134"/>
        <scheme val="minor"/>
      </rPr>
      <t>、保定、雄安</t>
    </r>
    <r>
      <rPr>
        <sz val="11"/>
        <color theme="1"/>
        <rFont val="等线"/>
        <family val="3"/>
        <charset val="134"/>
        <scheme val="minor"/>
      </rPr>
      <t>排名靠后；重复投诉率：雄安、保定、廊坊增长较快。
客户端-移网网络体验：投诉问题解决满意率：石家庄</t>
    </r>
    <r>
      <rPr>
        <sz val="11"/>
        <color rgb="FFC00000"/>
        <rFont val="等线"/>
        <family val="3"/>
        <charset val="134"/>
        <scheme val="minor"/>
      </rPr>
      <t>、保定、沧州</t>
    </r>
    <r>
      <rPr>
        <sz val="11"/>
        <color theme="1"/>
        <rFont val="等线"/>
        <family val="3"/>
        <charset val="134"/>
        <scheme val="minor"/>
      </rPr>
      <t>较低，与达标值差距较大；投诉问题解决率：唐山、张家口、石家庄较低，与达标值差距较大；投诉问题响应率：雄安、石家庄、邯郸较低，与达标值差距较大。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</si>
</sst>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0.0%"/>
  </numFmts>
  <fonts count="14">
    <font>
      <sz val="11"/>
      <color theme="1"/>
      <name val="等线"/>
      <charset val="134"/>
      <scheme val="minor"/>
    </font>
    <font>
      <sz val="9"/>
      <color theme="1"/>
      <name val="等线"/>
      <family val="3"/>
      <charset val="134"/>
      <scheme val="minor"/>
    </font>
    <font>
      <sz val="10"/>
      <color theme="1"/>
      <name val="等线"/>
      <family val="3"/>
      <charset val="134"/>
      <scheme val="minor"/>
    </font>
    <font>
      <sz val="10.5"/>
      <color rgb="FF171A1D"/>
      <name val="Segoe UI"/>
      <family val="2"/>
    </font>
    <font>
      <sz val="11"/>
      <name val="Courier New"/>
      <family val="3"/>
    </font>
    <font>
      <sz val="11"/>
      <name val="微软雅黑"/>
      <family val="2"/>
      <charset val="134"/>
    </font>
    <font>
      <sz val="11"/>
      <name val="宋体"/>
      <family val="3"/>
      <charset val="134"/>
    </font>
    <font>
      <b/>
      <sz val="9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11"/>
      <color rgb="FFC00000"/>
      <name val="等线"/>
      <family val="3"/>
      <charset val="134"/>
      <scheme val="minor"/>
    </font>
    <font>
      <b/>
      <sz val="9"/>
      <name val="宋体"/>
      <family val="3"/>
      <charset val="134"/>
    </font>
    <font>
      <b/>
      <sz val="9"/>
      <name val="等线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9" fontId="12" fillId="0" borderId="0" applyFont="0" applyFill="0" applyBorder="0" applyAlignment="0" applyProtection="0">
      <alignment vertical="center"/>
    </xf>
    <xf numFmtId="0" fontId="12" fillId="0" borderId="0">
      <alignment vertical="center"/>
    </xf>
  </cellStyleXfs>
  <cellXfs count="44">
    <xf numFmtId="0" fontId="0" fillId="0" borderId="0" xfId="0"/>
    <xf numFmtId="0" fontId="0" fillId="0" borderId="0" xfId="0" applyFont="1" applyAlignment="1">
      <alignment vertical="top" wrapText="1"/>
    </xf>
    <xf numFmtId="0" fontId="1" fillId="0" borderId="0" xfId="0" applyFont="1"/>
    <xf numFmtId="0" fontId="2" fillId="2" borderId="1" xfId="0" applyFont="1" applyFill="1" applyBorder="1" applyAlignment="1">
      <alignment horizontal="center" vertical="center" wrapText="1"/>
    </xf>
    <xf numFmtId="178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78" fontId="2" fillId="0" borderId="1" xfId="1" applyNumberFormat="1" applyFont="1" applyBorder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wrapText="1"/>
    </xf>
    <xf numFmtId="0" fontId="2" fillId="0" borderId="0" xfId="0" applyFont="1"/>
    <xf numFmtId="178" fontId="2" fillId="0" borderId="0" xfId="0" applyNumberFormat="1" applyFont="1"/>
    <xf numFmtId="10" fontId="2" fillId="0" borderId="0" xfId="0" applyNumberFormat="1" applyFont="1"/>
    <xf numFmtId="178" fontId="2" fillId="0" borderId="1" xfId="1" applyNumberFormat="1" applyFont="1" applyBorder="1" applyAlignment="1">
      <alignment horizontal="center"/>
    </xf>
    <xf numFmtId="9" fontId="2" fillId="0" borderId="1" xfId="0" applyNumberFormat="1" applyFont="1" applyBorder="1" applyAlignment="1">
      <alignment horizontal="center"/>
    </xf>
    <xf numFmtId="178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0" borderId="0" xfId="0" applyFont="1"/>
    <xf numFmtId="10" fontId="2" fillId="0" borderId="1" xfId="0" applyNumberFormat="1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/>
    </xf>
    <xf numFmtId="178" fontId="0" fillId="0" borderId="0" xfId="0" applyNumberFormat="1"/>
    <xf numFmtId="0" fontId="0" fillId="2" borderId="0" xfId="0" applyFill="1"/>
    <xf numFmtId="0" fontId="0" fillId="2" borderId="1" xfId="0" applyFill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6" fillId="0" borderId="5" xfId="0" applyNumberFormat="1" applyFont="1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178" fontId="0" fillId="0" borderId="1" xfId="1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1" fillId="0" borderId="1" xfId="2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2" fontId="1" fillId="0" borderId="1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</cellXfs>
  <cellStyles count="3">
    <cellStyle name="百分比" xfId="1" builtinId="5"/>
    <cellStyle name="常规" xfId="0" builtinId="0"/>
    <cellStyle name="常规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6"/>
  <sheetViews>
    <sheetView workbookViewId="0">
      <selection sqref="A1:V1"/>
    </sheetView>
  </sheetViews>
  <sheetFormatPr defaultColWidth="9" defaultRowHeight="12"/>
  <cols>
    <col min="1" max="1" width="5.5" style="2" customWidth="1"/>
    <col min="2" max="15" width="3.375" style="2" customWidth="1"/>
    <col min="16" max="16" width="7" style="2" customWidth="1"/>
    <col min="17" max="17" width="6.5" style="2" customWidth="1"/>
    <col min="18" max="18" width="8.5" style="2" customWidth="1"/>
    <col min="19" max="19" width="7" style="2" customWidth="1"/>
    <col min="20" max="20" width="5.5" style="2" customWidth="1"/>
    <col min="21" max="21" width="8.5" style="2" customWidth="1"/>
    <col min="22" max="22" width="5.5" style="2" customWidth="1"/>
    <col min="23" max="16384" width="9" style="2"/>
  </cols>
  <sheetData>
    <row r="1" spans="1:22">
      <c r="A1" s="35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7"/>
    </row>
    <row r="2" spans="1:22">
      <c r="A2" s="32" t="s">
        <v>1</v>
      </c>
      <c r="B2" s="32" t="s">
        <v>2</v>
      </c>
      <c r="C2" s="32" t="s">
        <v>3</v>
      </c>
      <c r="D2" s="32" t="s">
        <v>4</v>
      </c>
      <c r="E2" s="32" t="s">
        <v>5</v>
      </c>
      <c r="F2" s="32" t="s">
        <v>6</v>
      </c>
      <c r="G2" s="32" t="s">
        <v>7</v>
      </c>
      <c r="H2" s="32" t="s">
        <v>8</v>
      </c>
      <c r="I2" s="32" t="s">
        <v>9</v>
      </c>
      <c r="J2" s="32" t="s">
        <v>10</v>
      </c>
      <c r="K2" s="32" t="s">
        <v>11</v>
      </c>
      <c r="L2" s="32" t="s">
        <v>12</v>
      </c>
      <c r="M2" s="32" t="s">
        <v>13</v>
      </c>
      <c r="N2" s="32" t="s">
        <v>14</v>
      </c>
      <c r="O2" s="32" t="s">
        <v>15</v>
      </c>
      <c r="P2" s="32" t="s">
        <v>16</v>
      </c>
      <c r="Q2" s="32" t="s">
        <v>17</v>
      </c>
      <c r="R2" s="32" t="s">
        <v>18</v>
      </c>
      <c r="S2" s="32" t="s">
        <v>19</v>
      </c>
      <c r="T2" s="32" t="s">
        <v>20</v>
      </c>
      <c r="U2" s="32" t="s">
        <v>21</v>
      </c>
      <c r="V2" s="32" t="s">
        <v>1</v>
      </c>
    </row>
    <row r="3" spans="1:22">
      <c r="A3" s="32" t="s">
        <v>22</v>
      </c>
      <c r="B3" s="31">
        <v>14</v>
      </c>
      <c r="C3" s="31">
        <v>34</v>
      </c>
      <c r="D3" s="31">
        <v>43</v>
      </c>
      <c r="E3" s="31">
        <v>33</v>
      </c>
      <c r="F3" s="31">
        <v>38</v>
      </c>
      <c r="G3" s="31">
        <v>46</v>
      </c>
      <c r="H3" s="31">
        <v>52</v>
      </c>
      <c r="I3" s="31">
        <v>35</v>
      </c>
      <c r="J3" s="31">
        <v>40</v>
      </c>
      <c r="K3" s="31">
        <v>34</v>
      </c>
      <c r="L3" s="31">
        <v>34</v>
      </c>
      <c r="M3" s="31">
        <v>32</v>
      </c>
      <c r="N3" s="31">
        <v>49</v>
      </c>
      <c r="O3" s="31">
        <v>28</v>
      </c>
      <c r="P3" s="31">
        <v>512</v>
      </c>
      <c r="Q3" s="32">
        <v>247.54</v>
      </c>
      <c r="R3" s="34">
        <f>P3/Q3</f>
        <v>2.0683525894804879</v>
      </c>
      <c r="S3" s="34">
        <f>R3*28/14</f>
        <v>4.1367051789609759</v>
      </c>
      <c r="T3" s="34">
        <v>4.38038983688595</v>
      </c>
      <c r="U3" s="34">
        <f t="shared" ref="U3:U15" si="0">S3-T3</f>
        <v>-0.24368465792497407</v>
      </c>
      <c r="V3" s="32" t="s">
        <v>22</v>
      </c>
    </row>
    <row r="4" spans="1:22">
      <c r="A4" s="32" t="s">
        <v>23</v>
      </c>
      <c r="B4" s="31">
        <v>42</v>
      </c>
      <c r="C4" s="31">
        <v>17</v>
      </c>
      <c r="D4" s="31">
        <v>13</v>
      </c>
      <c r="E4" s="31">
        <v>17</v>
      </c>
      <c r="F4" s="31">
        <v>12</v>
      </c>
      <c r="G4" s="31">
        <v>22</v>
      </c>
      <c r="H4" s="31">
        <v>27</v>
      </c>
      <c r="I4" s="31">
        <v>27</v>
      </c>
      <c r="J4" s="31">
        <v>38</v>
      </c>
      <c r="K4" s="31">
        <v>25</v>
      </c>
      <c r="L4" s="31">
        <v>11</v>
      </c>
      <c r="M4" s="31">
        <v>21</v>
      </c>
      <c r="N4" s="31">
        <v>35</v>
      </c>
      <c r="O4" s="31">
        <v>34</v>
      </c>
      <c r="P4" s="31">
        <v>341</v>
      </c>
      <c r="Q4" s="32">
        <v>231.41</v>
      </c>
      <c r="R4" s="34">
        <f t="shared" ref="R4:R15" si="1">P4/Q4</f>
        <v>1.4735750399723435</v>
      </c>
      <c r="S4" s="34">
        <f t="shared" ref="S4:S15" si="2">R4*28/14</f>
        <v>2.947150079944687</v>
      </c>
      <c r="T4" s="34">
        <v>4.3187581168136404</v>
      </c>
      <c r="U4" s="34">
        <f t="shared" si="0"/>
        <v>-1.3716080368689534</v>
      </c>
      <c r="V4" s="32" t="s">
        <v>23</v>
      </c>
    </row>
    <row r="5" spans="1:22">
      <c r="A5" s="32" t="s">
        <v>24</v>
      </c>
      <c r="B5" s="31">
        <v>6</v>
      </c>
      <c r="C5" s="31">
        <v>10</v>
      </c>
      <c r="D5" s="31">
        <v>7</v>
      </c>
      <c r="E5" s="31">
        <v>5</v>
      </c>
      <c r="F5" s="31">
        <v>1</v>
      </c>
      <c r="G5" s="31">
        <v>3</v>
      </c>
      <c r="H5" s="31">
        <v>10</v>
      </c>
      <c r="I5" s="31">
        <v>11</v>
      </c>
      <c r="J5" s="31">
        <v>6</v>
      </c>
      <c r="K5" s="31">
        <v>6</v>
      </c>
      <c r="L5" s="31">
        <v>6</v>
      </c>
      <c r="M5" s="31">
        <v>7</v>
      </c>
      <c r="N5" s="31">
        <v>11</v>
      </c>
      <c r="O5" s="31">
        <v>7</v>
      </c>
      <c r="P5" s="31">
        <v>96</v>
      </c>
      <c r="Q5" s="32">
        <v>101.55</v>
      </c>
      <c r="R5" s="34">
        <f t="shared" si="1"/>
        <v>0.94534711964549489</v>
      </c>
      <c r="S5" s="34">
        <f t="shared" si="2"/>
        <v>1.8906942392909898</v>
      </c>
      <c r="T5" s="34">
        <v>4.3232710996261901</v>
      </c>
      <c r="U5" s="34">
        <f t="shared" si="0"/>
        <v>-2.4325768603352005</v>
      </c>
      <c r="V5" s="32" t="s">
        <v>24</v>
      </c>
    </row>
    <row r="6" spans="1:22">
      <c r="A6" s="32" t="s">
        <v>25</v>
      </c>
      <c r="B6" s="31">
        <v>37</v>
      </c>
      <c r="C6" s="31">
        <v>18</v>
      </c>
      <c r="D6" s="31">
        <v>12</v>
      </c>
      <c r="E6" s="31">
        <v>11</v>
      </c>
      <c r="F6" s="31">
        <v>6</v>
      </c>
      <c r="G6" s="31">
        <v>36</v>
      </c>
      <c r="H6" s="31">
        <v>34</v>
      </c>
      <c r="I6" s="31">
        <v>20</v>
      </c>
      <c r="J6" s="31">
        <v>14</v>
      </c>
      <c r="K6" s="31">
        <v>27</v>
      </c>
      <c r="L6" s="31">
        <v>17</v>
      </c>
      <c r="M6" s="31">
        <v>11</v>
      </c>
      <c r="N6" s="31">
        <v>21</v>
      </c>
      <c r="O6" s="31">
        <v>17</v>
      </c>
      <c r="P6" s="31">
        <v>281</v>
      </c>
      <c r="Q6" s="32">
        <v>272.19</v>
      </c>
      <c r="R6" s="34">
        <f t="shared" si="1"/>
        <v>1.0323670965134648</v>
      </c>
      <c r="S6" s="34">
        <f t="shared" si="2"/>
        <v>2.0647341930269296</v>
      </c>
      <c r="T6" s="34">
        <v>4.2751177849619397</v>
      </c>
      <c r="U6" s="34">
        <f t="shared" si="0"/>
        <v>-2.2103835919350101</v>
      </c>
      <c r="V6" s="32" t="s">
        <v>25</v>
      </c>
    </row>
    <row r="7" spans="1:22">
      <c r="A7" s="32" t="s">
        <v>26</v>
      </c>
      <c r="B7" s="31">
        <v>11</v>
      </c>
      <c r="C7" s="31">
        <v>8</v>
      </c>
      <c r="D7" s="31">
        <v>17</v>
      </c>
      <c r="E7" s="31">
        <v>17</v>
      </c>
      <c r="F7" s="31">
        <v>10</v>
      </c>
      <c r="G7" s="31">
        <v>22</v>
      </c>
      <c r="H7" s="31">
        <v>9</v>
      </c>
      <c r="I7" s="31">
        <v>15</v>
      </c>
      <c r="J7" s="31">
        <v>23</v>
      </c>
      <c r="K7" s="31">
        <v>13</v>
      </c>
      <c r="L7" s="31">
        <v>8</v>
      </c>
      <c r="M7" s="31">
        <v>10</v>
      </c>
      <c r="N7" s="31">
        <v>18</v>
      </c>
      <c r="O7" s="31">
        <v>11</v>
      </c>
      <c r="P7" s="31">
        <v>192</v>
      </c>
      <c r="Q7" s="32">
        <v>153.78</v>
      </c>
      <c r="R7" s="34">
        <f t="shared" si="1"/>
        <v>1.2485368708544675</v>
      </c>
      <c r="S7" s="34">
        <f t="shared" si="2"/>
        <v>2.497073741708935</v>
      </c>
      <c r="T7" s="34">
        <v>3.3162209598955599</v>
      </c>
      <c r="U7" s="34">
        <f t="shared" si="0"/>
        <v>-0.81914721818662484</v>
      </c>
      <c r="V7" s="32" t="s">
        <v>26</v>
      </c>
    </row>
    <row r="8" spans="1:22">
      <c r="A8" s="32" t="s">
        <v>27</v>
      </c>
      <c r="B8" s="31">
        <v>10</v>
      </c>
      <c r="C8" s="31">
        <v>9</v>
      </c>
      <c r="D8" s="31">
        <v>9</v>
      </c>
      <c r="E8" s="31">
        <v>7</v>
      </c>
      <c r="F8" s="31">
        <v>9</v>
      </c>
      <c r="G8" s="31">
        <v>20</v>
      </c>
      <c r="H8" s="31">
        <v>8</v>
      </c>
      <c r="I8" s="31">
        <v>25</v>
      </c>
      <c r="J8" s="31">
        <v>14</v>
      </c>
      <c r="K8" s="31">
        <v>27</v>
      </c>
      <c r="L8" s="31">
        <v>7</v>
      </c>
      <c r="M8" s="31">
        <v>9</v>
      </c>
      <c r="N8" s="31">
        <v>19</v>
      </c>
      <c r="O8" s="31">
        <v>17</v>
      </c>
      <c r="P8" s="31">
        <v>190</v>
      </c>
      <c r="Q8" s="32">
        <v>162.15</v>
      </c>
      <c r="R8" s="34">
        <f t="shared" si="1"/>
        <v>1.171754548257786</v>
      </c>
      <c r="S8" s="34">
        <f t="shared" si="2"/>
        <v>2.343509096515572</v>
      </c>
      <c r="T8" s="34">
        <v>4.5290816600058097</v>
      </c>
      <c r="U8" s="34">
        <f t="shared" si="0"/>
        <v>-2.1855725634902377</v>
      </c>
      <c r="V8" s="32" t="s">
        <v>27</v>
      </c>
    </row>
    <row r="9" spans="1:22">
      <c r="A9" s="32" t="s">
        <v>28</v>
      </c>
      <c r="B9" s="31">
        <v>10</v>
      </c>
      <c r="C9" s="31">
        <v>7</v>
      </c>
      <c r="D9" s="31">
        <v>5</v>
      </c>
      <c r="E9" s="31">
        <v>18</v>
      </c>
      <c r="F9" s="31">
        <v>10</v>
      </c>
      <c r="G9" s="31">
        <v>9</v>
      </c>
      <c r="H9" s="31">
        <v>10</v>
      </c>
      <c r="I9" s="31">
        <v>10</v>
      </c>
      <c r="J9" s="31">
        <v>12</v>
      </c>
      <c r="K9" s="31">
        <v>10</v>
      </c>
      <c r="L9" s="31">
        <v>4</v>
      </c>
      <c r="M9" s="31">
        <v>8</v>
      </c>
      <c r="N9" s="31">
        <v>10</v>
      </c>
      <c r="O9" s="31">
        <v>8</v>
      </c>
      <c r="P9" s="31">
        <v>131</v>
      </c>
      <c r="Q9" s="32">
        <v>103.26</v>
      </c>
      <c r="R9" s="34">
        <f t="shared" si="1"/>
        <v>1.2686422622506295</v>
      </c>
      <c r="S9" s="34">
        <f t="shared" si="2"/>
        <v>2.537284524501259</v>
      </c>
      <c r="T9" s="34">
        <v>4.2282067361333899</v>
      </c>
      <c r="U9" s="34">
        <f t="shared" si="0"/>
        <v>-1.690922211632131</v>
      </c>
      <c r="V9" s="32" t="s">
        <v>28</v>
      </c>
    </row>
    <row r="10" spans="1:22">
      <c r="A10" s="32" t="s">
        <v>29</v>
      </c>
      <c r="B10" s="31">
        <v>33</v>
      </c>
      <c r="C10" s="31">
        <v>37</v>
      </c>
      <c r="D10" s="31">
        <v>25</v>
      </c>
      <c r="E10" s="31">
        <v>25</v>
      </c>
      <c r="F10" s="31">
        <v>24</v>
      </c>
      <c r="G10" s="31">
        <v>90</v>
      </c>
      <c r="H10" s="31">
        <v>50</v>
      </c>
      <c r="I10" s="31">
        <v>64</v>
      </c>
      <c r="J10" s="31">
        <v>77</v>
      </c>
      <c r="K10" s="31">
        <v>58</v>
      </c>
      <c r="L10" s="31">
        <v>52</v>
      </c>
      <c r="M10" s="31">
        <v>61</v>
      </c>
      <c r="N10" s="31">
        <v>109</v>
      </c>
      <c r="O10" s="31">
        <v>82</v>
      </c>
      <c r="P10" s="31">
        <v>787</v>
      </c>
      <c r="Q10" s="32">
        <v>362.69</v>
      </c>
      <c r="R10" s="34">
        <f t="shared" si="1"/>
        <v>2.1698971573520085</v>
      </c>
      <c r="S10" s="34">
        <f t="shared" si="2"/>
        <v>4.339794314704017</v>
      </c>
      <c r="T10" s="34">
        <v>4.6154015133975896</v>
      </c>
      <c r="U10" s="34">
        <f t="shared" si="0"/>
        <v>-0.27560719869357264</v>
      </c>
      <c r="V10" s="32" t="s">
        <v>29</v>
      </c>
    </row>
    <row r="11" spans="1:22">
      <c r="A11" s="32" t="s">
        <v>30</v>
      </c>
      <c r="B11" s="31">
        <v>16</v>
      </c>
      <c r="C11" s="31">
        <v>23</v>
      </c>
      <c r="D11" s="31">
        <v>18</v>
      </c>
      <c r="E11" s="31">
        <v>11</v>
      </c>
      <c r="F11" s="31">
        <v>9</v>
      </c>
      <c r="G11" s="31">
        <v>34</v>
      </c>
      <c r="H11" s="31">
        <v>41</v>
      </c>
      <c r="I11" s="31">
        <v>31</v>
      </c>
      <c r="J11" s="31">
        <v>32</v>
      </c>
      <c r="K11" s="31">
        <v>23</v>
      </c>
      <c r="L11" s="31">
        <v>10</v>
      </c>
      <c r="M11" s="31">
        <v>8</v>
      </c>
      <c r="N11" s="31">
        <v>31</v>
      </c>
      <c r="O11" s="31">
        <v>27</v>
      </c>
      <c r="P11" s="31">
        <v>314</v>
      </c>
      <c r="Q11" s="32">
        <v>242.8</v>
      </c>
      <c r="R11" s="34">
        <f t="shared" si="1"/>
        <v>1.2932454695222404</v>
      </c>
      <c r="S11" s="34">
        <f t="shared" si="2"/>
        <v>2.5864909390444808</v>
      </c>
      <c r="T11" s="34">
        <v>4.3698567401693396</v>
      </c>
      <c r="U11" s="34">
        <f t="shared" si="0"/>
        <v>-1.7833658011248588</v>
      </c>
      <c r="V11" s="32" t="s">
        <v>30</v>
      </c>
    </row>
    <row r="12" spans="1:22">
      <c r="A12" s="32" t="s">
        <v>31</v>
      </c>
      <c r="B12" s="31">
        <v>14</v>
      </c>
      <c r="C12" s="31">
        <v>16</v>
      </c>
      <c r="D12" s="31">
        <v>15</v>
      </c>
      <c r="E12" s="31">
        <v>12</v>
      </c>
      <c r="F12" s="31">
        <v>10</v>
      </c>
      <c r="G12" s="31">
        <v>14</v>
      </c>
      <c r="H12" s="31">
        <v>13</v>
      </c>
      <c r="I12" s="31">
        <v>10</v>
      </c>
      <c r="J12" s="31">
        <v>17</v>
      </c>
      <c r="K12" s="31">
        <v>16</v>
      </c>
      <c r="L12" s="31">
        <v>18</v>
      </c>
      <c r="M12" s="31">
        <v>28</v>
      </c>
      <c r="N12" s="31">
        <v>20</v>
      </c>
      <c r="O12" s="31">
        <v>16</v>
      </c>
      <c r="P12" s="31">
        <v>219</v>
      </c>
      <c r="Q12" s="32">
        <v>174.9</v>
      </c>
      <c r="R12" s="34">
        <f t="shared" si="1"/>
        <v>1.2521440823327616</v>
      </c>
      <c r="S12" s="34">
        <f t="shared" si="2"/>
        <v>2.5042881646655233</v>
      </c>
      <c r="T12" s="34">
        <v>3.9368744643197</v>
      </c>
      <c r="U12" s="34">
        <f t="shared" si="0"/>
        <v>-1.4325862996541767</v>
      </c>
      <c r="V12" s="32" t="s">
        <v>31</v>
      </c>
    </row>
    <row r="13" spans="1:22">
      <c r="A13" s="32" t="s">
        <v>32</v>
      </c>
      <c r="B13" s="31"/>
      <c r="C13" s="31">
        <v>2</v>
      </c>
      <c r="D13" s="31">
        <v>2</v>
      </c>
      <c r="E13" s="31">
        <v>2</v>
      </c>
      <c r="F13" s="31">
        <v>4</v>
      </c>
      <c r="G13" s="31">
        <v>2</v>
      </c>
      <c r="H13" s="31">
        <v>2</v>
      </c>
      <c r="I13" s="31">
        <v>6</v>
      </c>
      <c r="J13" s="31">
        <v>3</v>
      </c>
      <c r="K13" s="31">
        <v>4</v>
      </c>
      <c r="L13" s="31">
        <v>4</v>
      </c>
      <c r="M13" s="31">
        <v>2</v>
      </c>
      <c r="N13" s="31">
        <v>2</v>
      </c>
      <c r="O13" s="31">
        <v>5</v>
      </c>
      <c r="P13" s="31">
        <v>40</v>
      </c>
      <c r="Q13" s="32">
        <v>25.26</v>
      </c>
      <c r="R13" s="34">
        <f t="shared" si="1"/>
        <v>1.583531274742676</v>
      </c>
      <c r="S13" s="34">
        <f t="shared" si="2"/>
        <v>3.1670625494853519</v>
      </c>
      <c r="T13" s="34">
        <v>5.8479871956496501</v>
      </c>
      <c r="U13" s="34">
        <f t="shared" si="0"/>
        <v>-2.6809246461642982</v>
      </c>
      <c r="V13" s="32" t="s">
        <v>32</v>
      </c>
    </row>
    <row r="14" spans="1:22">
      <c r="A14" s="32" t="s">
        <v>33</v>
      </c>
      <c r="B14" s="31">
        <v>8</v>
      </c>
      <c r="C14" s="31">
        <v>7</v>
      </c>
      <c r="D14" s="31">
        <v>16</v>
      </c>
      <c r="E14" s="31">
        <v>11</v>
      </c>
      <c r="F14" s="31">
        <v>4</v>
      </c>
      <c r="G14" s="31">
        <v>5</v>
      </c>
      <c r="H14" s="31">
        <v>17</v>
      </c>
      <c r="I14" s="31">
        <v>9</v>
      </c>
      <c r="J14" s="31">
        <v>4</v>
      </c>
      <c r="K14" s="31">
        <v>9</v>
      </c>
      <c r="L14" s="31">
        <v>7</v>
      </c>
      <c r="M14" s="31">
        <v>3</v>
      </c>
      <c r="N14" s="31">
        <v>3</v>
      </c>
      <c r="O14" s="31">
        <v>10</v>
      </c>
      <c r="P14" s="31">
        <v>113</v>
      </c>
      <c r="Q14" s="32">
        <v>95.66</v>
      </c>
      <c r="R14" s="34">
        <f t="shared" si="1"/>
        <v>1.181266987246498</v>
      </c>
      <c r="S14" s="34">
        <f t="shared" si="2"/>
        <v>2.3625339744929961</v>
      </c>
      <c r="T14" s="34">
        <v>4.3075342550894904</v>
      </c>
      <c r="U14" s="34">
        <f t="shared" si="0"/>
        <v>-1.9450002805964943</v>
      </c>
      <c r="V14" s="32" t="s">
        <v>33</v>
      </c>
    </row>
    <row r="15" spans="1:22">
      <c r="A15" s="32" t="s">
        <v>34</v>
      </c>
      <c r="B15" s="32">
        <v>201</v>
      </c>
      <c r="C15" s="32">
        <v>188</v>
      </c>
      <c r="D15" s="32">
        <v>182</v>
      </c>
      <c r="E15" s="32">
        <v>169</v>
      </c>
      <c r="F15" s="32">
        <v>137</v>
      </c>
      <c r="G15" s="32">
        <v>303</v>
      </c>
      <c r="H15" s="32">
        <v>273</v>
      </c>
      <c r="I15" s="32">
        <v>263</v>
      </c>
      <c r="J15" s="32">
        <v>280</v>
      </c>
      <c r="K15" s="32">
        <v>252</v>
      </c>
      <c r="L15" s="32">
        <v>178</v>
      </c>
      <c r="M15" s="32">
        <v>200</v>
      </c>
      <c r="N15" s="32">
        <v>328</v>
      </c>
      <c r="O15" s="32">
        <v>262</v>
      </c>
      <c r="P15" s="32">
        <v>3216</v>
      </c>
      <c r="Q15" s="32">
        <v>2173.19</v>
      </c>
      <c r="R15" s="34">
        <f t="shared" si="1"/>
        <v>1.4798521988413347</v>
      </c>
      <c r="S15" s="34">
        <f t="shared" si="2"/>
        <v>2.9597043976826689</v>
      </c>
      <c r="T15" s="34">
        <v>4.3031685422205799</v>
      </c>
      <c r="U15" s="34">
        <f t="shared" si="0"/>
        <v>-1.343464144537911</v>
      </c>
      <c r="V15" s="32" t="s">
        <v>35</v>
      </c>
    </row>
    <row r="16" spans="1:22">
      <c r="B16" s="33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</row>
  </sheetData>
  <sheetProtection formatCells="0" insertHyperlinks="0" autoFilter="0"/>
  <mergeCells count="1">
    <mergeCell ref="A1:V1"/>
  </mergeCells>
  <phoneticPr fontId="13" type="noConversion"/>
  <conditionalFormatting sqref="B15:O15">
    <cfRule type="colorScale" priority="22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R3:R14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3:S14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U3:U14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9"/>
  <sheetViews>
    <sheetView workbookViewId="0">
      <selection sqref="A1:G16"/>
    </sheetView>
  </sheetViews>
  <sheetFormatPr defaultColWidth="9" defaultRowHeight="14.25"/>
  <cols>
    <col min="11" max="11" width="8.125" customWidth="1"/>
    <col min="12" max="12" width="6.875" customWidth="1"/>
    <col min="13" max="14" width="8.25" customWidth="1"/>
    <col min="15" max="15" width="6" customWidth="1"/>
    <col min="16" max="19" width="6.75" customWidth="1"/>
    <col min="20" max="21" width="8.875" customWidth="1"/>
  </cols>
  <sheetData>
    <row r="1" spans="1:21">
      <c r="A1" s="38" t="s">
        <v>36</v>
      </c>
      <c r="B1" s="39"/>
      <c r="C1" s="39"/>
      <c r="D1" s="39"/>
      <c r="E1" s="39"/>
      <c r="F1" s="39"/>
      <c r="G1" s="40"/>
    </row>
    <row r="2" spans="1:21" ht="27.6" customHeight="1">
      <c r="A2" s="3"/>
      <c r="B2" s="41" t="s">
        <v>37</v>
      </c>
      <c r="C2" s="41"/>
      <c r="D2" s="41" t="s">
        <v>38</v>
      </c>
      <c r="E2" s="41"/>
      <c r="F2" s="42" t="s">
        <v>39</v>
      </c>
      <c r="G2" s="42"/>
      <c r="L2" s="3" t="s">
        <v>1</v>
      </c>
      <c r="M2" s="41" t="s">
        <v>40</v>
      </c>
      <c r="N2" s="41"/>
      <c r="O2" s="3"/>
      <c r="P2" s="41" t="s">
        <v>37</v>
      </c>
      <c r="Q2" s="41"/>
      <c r="R2" s="41" t="s">
        <v>38</v>
      </c>
      <c r="S2" s="41"/>
      <c r="T2" s="42" t="s">
        <v>39</v>
      </c>
      <c r="U2" s="42"/>
    </row>
    <row r="3" spans="1:21" s="29" customFormat="1" ht="25.5">
      <c r="A3" s="3" t="s">
        <v>1</v>
      </c>
      <c r="B3" s="3" t="s">
        <v>41</v>
      </c>
      <c r="C3" s="3" t="s">
        <v>42</v>
      </c>
      <c r="D3" s="3" t="s">
        <v>41</v>
      </c>
      <c r="E3" s="3" t="s">
        <v>42</v>
      </c>
      <c r="F3" s="3" t="s">
        <v>37</v>
      </c>
      <c r="G3" s="3" t="s">
        <v>38</v>
      </c>
      <c r="I3" s="30"/>
      <c r="J3" s="30"/>
      <c r="L3" s="3" t="s">
        <v>1</v>
      </c>
      <c r="M3" s="3" t="s">
        <v>41</v>
      </c>
      <c r="N3" s="3" t="s">
        <v>42</v>
      </c>
      <c r="O3" s="3" t="s">
        <v>1</v>
      </c>
      <c r="P3" s="3" t="s">
        <v>41</v>
      </c>
      <c r="Q3" s="3" t="s">
        <v>42</v>
      </c>
      <c r="R3" s="3" t="s">
        <v>41</v>
      </c>
      <c r="S3" s="3" t="s">
        <v>42</v>
      </c>
      <c r="T3" s="3" t="s">
        <v>37</v>
      </c>
      <c r="U3" s="3" t="s">
        <v>38</v>
      </c>
    </row>
    <row r="4" spans="1:21">
      <c r="A4" s="5" t="s">
        <v>32</v>
      </c>
      <c r="B4" s="5">
        <v>0</v>
      </c>
      <c r="C4" s="5">
        <v>1</v>
      </c>
      <c r="D4" s="6">
        <v>0</v>
      </c>
      <c r="E4" s="6">
        <v>2.5000000000000001E-2</v>
      </c>
      <c r="F4" s="15">
        <v>1</v>
      </c>
      <c r="G4" s="14">
        <v>2.5000000000000001E-2</v>
      </c>
      <c r="I4" s="30"/>
      <c r="J4" s="30"/>
      <c r="L4" s="5" t="s">
        <v>22</v>
      </c>
      <c r="M4" s="31">
        <v>435</v>
      </c>
      <c r="N4" s="31">
        <v>512</v>
      </c>
      <c r="O4" s="5" t="s">
        <v>22</v>
      </c>
      <c r="P4" s="5">
        <v>15</v>
      </c>
      <c r="Q4" s="5">
        <v>26</v>
      </c>
      <c r="R4" s="6">
        <f>P4/M4</f>
        <v>3.4482758620689655E-2</v>
      </c>
      <c r="S4" s="6">
        <f>Q4/N4</f>
        <v>5.078125E-2</v>
      </c>
      <c r="T4" s="15">
        <f>Q4-P4</f>
        <v>11</v>
      </c>
      <c r="U4" s="14">
        <f>S4-R4</f>
        <v>1.6298491379310345E-2</v>
      </c>
    </row>
    <row r="5" spans="1:21">
      <c r="A5" s="5" t="s">
        <v>22</v>
      </c>
      <c r="B5" s="5">
        <v>15</v>
      </c>
      <c r="C5" s="5">
        <v>26</v>
      </c>
      <c r="D5" s="6">
        <v>3.4482758620689703E-2</v>
      </c>
      <c r="E5" s="6">
        <v>5.078125E-2</v>
      </c>
      <c r="F5" s="15">
        <v>11</v>
      </c>
      <c r="G5" s="14">
        <v>1.62984913793103E-2</v>
      </c>
      <c r="I5" s="30"/>
      <c r="J5" s="30"/>
      <c r="L5" s="5" t="s">
        <v>23</v>
      </c>
      <c r="M5" s="31">
        <v>272</v>
      </c>
      <c r="N5" s="31">
        <v>341</v>
      </c>
      <c r="O5" s="5" t="s">
        <v>23</v>
      </c>
      <c r="P5" s="5">
        <v>9</v>
      </c>
      <c r="Q5" s="5">
        <v>13</v>
      </c>
      <c r="R5" s="6">
        <f t="shared" ref="R5:R16" si="0">P5/M5</f>
        <v>3.3088235294117647E-2</v>
      </c>
      <c r="S5" s="6">
        <f t="shared" ref="S5:S16" si="1">Q5/N5</f>
        <v>3.8123167155425221E-2</v>
      </c>
      <c r="T5" s="15">
        <f t="shared" ref="T5:T16" si="2">Q5-P5</f>
        <v>4</v>
      </c>
      <c r="U5" s="14">
        <f t="shared" ref="U5:U16" si="3">S5-R5</f>
        <v>5.0349318613075733E-3</v>
      </c>
    </row>
    <row r="6" spans="1:21">
      <c r="A6" s="5" t="s">
        <v>27</v>
      </c>
      <c r="B6" s="5">
        <v>8</v>
      </c>
      <c r="C6" s="5">
        <v>12</v>
      </c>
      <c r="D6" s="6">
        <v>5.1948051948052E-2</v>
      </c>
      <c r="E6" s="6">
        <v>6.3157894736842093E-2</v>
      </c>
      <c r="F6" s="15">
        <v>4</v>
      </c>
      <c r="G6" s="14">
        <v>1.1209842788790199E-2</v>
      </c>
      <c r="I6" s="30"/>
      <c r="J6" s="30"/>
      <c r="L6" s="5" t="s">
        <v>24</v>
      </c>
      <c r="M6" s="31">
        <v>78</v>
      </c>
      <c r="N6" s="31">
        <v>96</v>
      </c>
      <c r="O6" s="5" t="s">
        <v>24</v>
      </c>
      <c r="P6" s="5">
        <v>4</v>
      </c>
      <c r="Q6" s="5">
        <v>4</v>
      </c>
      <c r="R6" s="6">
        <f t="shared" si="0"/>
        <v>5.128205128205128E-2</v>
      </c>
      <c r="S6" s="6">
        <f t="shared" si="1"/>
        <v>4.1666666666666664E-2</v>
      </c>
      <c r="T6" s="15">
        <f t="shared" si="2"/>
        <v>0</v>
      </c>
      <c r="U6" s="14">
        <f t="shared" si="3"/>
        <v>-9.6153846153846159E-3</v>
      </c>
    </row>
    <row r="7" spans="1:21">
      <c r="A7" s="5" t="s">
        <v>23</v>
      </c>
      <c r="B7" s="5">
        <v>9</v>
      </c>
      <c r="C7" s="5">
        <v>13</v>
      </c>
      <c r="D7" s="6">
        <v>3.3088235294117599E-2</v>
      </c>
      <c r="E7" s="6">
        <v>3.81231671554252E-2</v>
      </c>
      <c r="F7" s="15">
        <v>4</v>
      </c>
      <c r="G7" s="14">
        <v>5.0349318613075698E-3</v>
      </c>
      <c r="I7" s="30"/>
      <c r="J7" s="30"/>
      <c r="L7" s="5" t="s">
        <v>25</v>
      </c>
      <c r="M7" s="31">
        <v>243</v>
      </c>
      <c r="N7" s="31">
        <v>281</v>
      </c>
      <c r="O7" s="5" t="s">
        <v>25</v>
      </c>
      <c r="P7" s="5">
        <v>13</v>
      </c>
      <c r="Q7" s="5">
        <v>15</v>
      </c>
      <c r="R7" s="6">
        <f t="shared" si="0"/>
        <v>5.3497942386831275E-2</v>
      </c>
      <c r="S7" s="6">
        <f t="shared" si="1"/>
        <v>5.3380782918149468E-2</v>
      </c>
      <c r="T7" s="15">
        <f t="shared" si="2"/>
        <v>2</v>
      </c>
      <c r="U7" s="14">
        <f t="shared" si="3"/>
        <v>-1.1715946868180727E-4</v>
      </c>
    </row>
    <row r="8" spans="1:21">
      <c r="A8" s="5" t="s">
        <v>29</v>
      </c>
      <c r="B8" s="5">
        <v>11</v>
      </c>
      <c r="C8" s="5">
        <v>15</v>
      </c>
      <c r="D8" s="6">
        <v>1.84563758389262E-2</v>
      </c>
      <c r="E8" s="6">
        <v>1.9059720457433298E-2</v>
      </c>
      <c r="F8" s="15">
        <v>4</v>
      </c>
      <c r="G8" s="14">
        <v>6.0334461850711598E-4</v>
      </c>
      <c r="I8" s="30"/>
      <c r="J8" s="30"/>
      <c r="L8" s="5" t="s">
        <v>26</v>
      </c>
      <c r="M8" s="31">
        <v>163</v>
      </c>
      <c r="N8" s="31">
        <v>192</v>
      </c>
      <c r="O8" s="5" t="s">
        <v>26</v>
      </c>
      <c r="P8" s="5">
        <v>7</v>
      </c>
      <c r="Q8" s="5">
        <v>8</v>
      </c>
      <c r="R8" s="6">
        <f t="shared" si="0"/>
        <v>4.2944785276073622E-2</v>
      </c>
      <c r="S8" s="6">
        <f t="shared" si="1"/>
        <v>4.1666666666666664E-2</v>
      </c>
      <c r="T8" s="15">
        <f t="shared" si="2"/>
        <v>1</v>
      </c>
      <c r="U8" s="14">
        <f t="shared" si="3"/>
        <v>-1.2781186094069572E-3</v>
      </c>
    </row>
    <row r="9" spans="1:21">
      <c r="A9" s="5" t="s">
        <v>30</v>
      </c>
      <c r="B9" s="5">
        <v>13</v>
      </c>
      <c r="C9" s="5">
        <v>16</v>
      </c>
      <c r="D9" s="6">
        <v>5.078125E-2</v>
      </c>
      <c r="E9" s="6">
        <v>5.0955414012738898E-2</v>
      </c>
      <c r="F9" s="15">
        <v>3</v>
      </c>
      <c r="G9" s="14">
        <v>1.7416401273885601E-4</v>
      </c>
      <c r="I9" s="30"/>
      <c r="J9" s="30"/>
      <c r="L9" s="5" t="s">
        <v>27</v>
      </c>
      <c r="M9" s="31">
        <v>154</v>
      </c>
      <c r="N9" s="31">
        <v>190</v>
      </c>
      <c r="O9" s="5" t="s">
        <v>27</v>
      </c>
      <c r="P9" s="5">
        <v>8</v>
      </c>
      <c r="Q9" s="5">
        <v>12</v>
      </c>
      <c r="R9" s="6">
        <f t="shared" si="0"/>
        <v>5.1948051948051951E-2</v>
      </c>
      <c r="S9" s="6">
        <f t="shared" si="1"/>
        <v>6.3157894736842107E-2</v>
      </c>
      <c r="T9" s="15">
        <f t="shared" si="2"/>
        <v>4</v>
      </c>
      <c r="U9" s="14">
        <f t="shared" si="3"/>
        <v>1.1209842788790156E-2</v>
      </c>
    </row>
    <row r="10" spans="1:21">
      <c r="A10" s="5" t="s">
        <v>25</v>
      </c>
      <c r="B10" s="5">
        <v>13</v>
      </c>
      <c r="C10" s="5">
        <v>15</v>
      </c>
      <c r="D10" s="6">
        <v>5.3497942386831303E-2</v>
      </c>
      <c r="E10" s="6">
        <v>5.3380782918149502E-2</v>
      </c>
      <c r="F10" s="15">
        <v>2</v>
      </c>
      <c r="G10" s="14">
        <v>-1.17159468681807E-4</v>
      </c>
      <c r="I10" s="30"/>
      <c r="J10" s="30"/>
      <c r="L10" s="5" t="s">
        <v>28</v>
      </c>
      <c r="M10" s="31">
        <v>113</v>
      </c>
      <c r="N10" s="31">
        <v>131</v>
      </c>
      <c r="O10" s="5" t="s">
        <v>28</v>
      </c>
      <c r="P10" s="5">
        <v>4</v>
      </c>
      <c r="Q10" s="5">
        <v>4</v>
      </c>
      <c r="R10" s="6">
        <f t="shared" si="0"/>
        <v>3.5398230088495575E-2</v>
      </c>
      <c r="S10" s="6">
        <f t="shared" si="1"/>
        <v>3.0534351145038167E-2</v>
      </c>
      <c r="T10" s="15">
        <f t="shared" si="2"/>
        <v>0</v>
      </c>
      <c r="U10" s="14">
        <f t="shared" si="3"/>
        <v>-4.863878943457408E-3</v>
      </c>
    </row>
    <row r="11" spans="1:21">
      <c r="A11" s="5" t="s">
        <v>26</v>
      </c>
      <c r="B11" s="5">
        <v>7</v>
      </c>
      <c r="C11" s="5">
        <v>8</v>
      </c>
      <c r="D11" s="6">
        <v>4.2944785276073601E-2</v>
      </c>
      <c r="E11" s="6">
        <v>4.1666666666666699E-2</v>
      </c>
      <c r="F11" s="15">
        <v>1</v>
      </c>
      <c r="G11" s="14">
        <v>-1.27811860940696E-3</v>
      </c>
      <c r="I11" s="30"/>
      <c r="J11" s="30"/>
      <c r="L11" s="5" t="s">
        <v>29</v>
      </c>
      <c r="M11" s="31">
        <v>596</v>
      </c>
      <c r="N11" s="31">
        <v>787</v>
      </c>
      <c r="O11" s="5" t="s">
        <v>29</v>
      </c>
      <c r="P11" s="5">
        <v>11</v>
      </c>
      <c r="Q11" s="5">
        <v>15</v>
      </c>
      <c r="R11" s="6">
        <f t="shared" si="0"/>
        <v>1.8456375838926176E-2</v>
      </c>
      <c r="S11" s="6">
        <f t="shared" si="1"/>
        <v>1.9059720457433291E-2</v>
      </c>
      <c r="T11" s="15">
        <f t="shared" si="2"/>
        <v>4</v>
      </c>
      <c r="U11" s="14">
        <f t="shared" si="3"/>
        <v>6.0334461850711577E-4</v>
      </c>
    </row>
    <row r="12" spans="1:21">
      <c r="A12" s="5" t="s">
        <v>31</v>
      </c>
      <c r="B12" s="5">
        <v>2</v>
      </c>
      <c r="C12" s="5">
        <v>2</v>
      </c>
      <c r="D12" s="6">
        <v>1.0928961748633901E-2</v>
      </c>
      <c r="E12" s="6">
        <v>9.1324200913242004E-3</v>
      </c>
      <c r="F12" s="15">
        <v>0</v>
      </c>
      <c r="G12" s="14">
        <v>-1.79654165730968E-3</v>
      </c>
      <c r="I12" s="30"/>
      <c r="J12" s="30"/>
      <c r="L12" s="5" t="s">
        <v>30</v>
      </c>
      <c r="M12" s="31">
        <v>256</v>
      </c>
      <c r="N12" s="31">
        <v>314</v>
      </c>
      <c r="O12" s="5" t="s">
        <v>30</v>
      </c>
      <c r="P12" s="5">
        <v>13</v>
      </c>
      <c r="Q12" s="5">
        <v>16</v>
      </c>
      <c r="R12" s="6">
        <f t="shared" si="0"/>
        <v>5.078125E-2</v>
      </c>
      <c r="S12" s="6">
        <f t="shared" si="1"/>
        <v>5.0955414012738856E-2</v>
      </c>
      <c r="T12" s="15">
        <f t="shared" si="2"/>
        <v>3</v>
      </c>
      <c r="U12" s="14">
        <f t="shared" si="3"/>
        <v>1.7416401273885607E-4</v>
      </c>
    </row>
    <row r="13" spans="1:21">
      <c r="A13" s="5" t="s">
        <v>33</v>
      </c>
      <c r="B13" s="5">
        <v>3</v>
      </c>
      <c r="C13" s="5">
        <v>3</v>
      </c>
      <c r="D13" s="6">
        <v>0.03</v>
      </c>
      <c r="E13" s="6">
        <v>2.6548672566371698E-2</v>
      </c>
      <c r="F13" s="15">
        <v>0</v>
      </c>
      <c r="G13" s="14">
        <v>-3.45132743362832E-3</v>
      </c>
      <c r="I13" s="30"/>
      <c r="J13" s="30"/>
      <c r="L13" s="5" t="s">
        <v>31</v>
      </c>
      <c r="M13" s="31">
        <v>183</v>
      </c>
      <c r="N13" s="31">
        <v>219</v>
      </c>
      <c r="O13" s="5" t="s">
        <v>31</v>
      </c>
      <c r="P13" s="5">
        <v>2</v>
      </c>
      <c r="Q13" s="5">
        <v>2</v>
      </c>
      <c r="R13" s="6">
        <f t="shared" si="0"/>
        <v>1.092896174863388E-2</v>
      </c>
      <c r="S13" s="6">
        <f t="shared" si="1"/>
        <v>9.1324200913242004E-3</v>
      </c>
      <c r="T13" s="15">
        <f t="shared" si="2"/>
        <v>0</v>
      </c>
      <c r="U13" s="14">
        <f t="shared" si="3"/>
        <v>-1.7965416573096794E-3</v>
      </c>
    </row>
    <row r="14" spans="1:21">
      <c r="A14" s="5" t="s">
        <v>28</v>
      </c>
      <c r="B14" s="5">
        <v>4</v>
      </c>
      <c r="C14" s="5">
        <v>4</v>
      </c>
      <c r="D14" s="6">
        <v>3.5398230088495602E-2</v>
      </c>
      <c r="E14" s="6">
        <v>3.0534351145038201E-2</v>
      </c>
      <c r="F14" s="15">
        <v>0</v>
      </c>
      <c r="G14" s="14">
        <v>-4.8638789434574097E-3</v>
      </c>
      <c r="L14" s="5" t="s">
        <v>32</v>
      </c>
      <c r="M14" s="31">
        <v>33</v>
      </c>
      <c r="N14" s="31">
        <v>40</v>
      </c>
      <c r="O14" s="5" t="s">
        <v>32</v>
      </c>
      <c r="P14" s="5">
        <v>0</v>
      </c>
      <c r="Q14" s="5">
        <v>1</v>
      </c>
      <c r="R14" s="6">
        <f t="shared" si="0"/>
        <v>0</v>
      </c>
      <c r="S14" s="6">
        <f t="shared" si="1"/>
        <v>2.5000000000000001E-2</v>
      </c>
      <c r="T14" s="15">
        <f t="shared" si="2"/>
        <v>1</v>
      </c>
      <c r="U14" s="14">
        <f t="shared" si="3"/>
        <v>2.5000000000000001E-2</v>
      </c>
    </row>
    <row r="15" spans="1:21">
      <c r="A15" s="5" t="s">
        <v>24</v>
      </c>
      <c r="B15" s="5">
        <v>4</v>
      </c>
      <c r="C15" s="5">
        <v>4</v>
      </c>
      <c r="D15" s="6">
        <v>5.1282051282051301E-2</v>
      </c>
      <c r="E15" s="6">
        <v>4.1666666666666699E-2</v>
      </c>
      <c r="F15" s="15">
        <v>0</v>
      </c>
      <c r="G15" s="14">
        <v>-9.6153846153846194E-3</v>
      </c>
      <c r="L15" s="5" t="s">
        <v>33</v>
      </c>
      <c r="M15" s="31">
        <v>100</v>
      </c>
      <c r="N15" s="31">
        <v>113</v>
      </c>
      <c r="O15" s="5" t="s">
        <v>33</v>
      </c>
      <c r="P15" s="5">
        <v>3</v>
      </c>
      <c r="Q15" s="5">
        <v>3</v>
      </c>
      <c r="R15" s="6">
        <f t="shared" si="0"/>
        <v>0.03</v>
      </c>
      <c r="S15" s="6">
        <f t="shared" si="1"/>
        <v>2.6548672566371681E-2</v>
      </c>
      <c r="T15" s="15">
        <f t="shared" si="2"/>
        <v>0</v>
      </c>
      <c r="U15" s="14">
        <f t="shared" si="3"/>
        <v>-3.4513274336283178E-3</v>
      </c>
    </row>
    <row r="16" spans="1:21">
      <c r="A16" s="5" t="s">
        <v>34</v>
      </c>
      <c r="B16" s="5">
        <v>89</v>
      </c>
      <c r="C16" s="5">
        <v>119</v>
      </c>
      <c r="D16" s="6">
        <v>3.3891850723533901E-2</v>
      </c>
      <c r="E16" s="6">
        <v>3.7002487562189101E-2</v>
      </c>
      <c r="F16" s="15">
        <v>30</v>
      </c>
      <c r="G16" s="14">
        <v>3.11063683865516E-3</v>
      </c>
      <c r="L16" s="5" t="s">
        <v>34</v>
      </c>
      <c r="M16" s="32">
        <v>2626</v>
      </c>
      <c r="N16" s="32">
        <v>3216</v>
      </c>
      <c r="O16" s="5" t="s">
        <v>34</v>
      </c>
      <c r="P16" s="5">
        <v>89</v>
      </c>
      <c r="Q16" s="5">
        <v>119</v>
      </c>
      <c r="R16" s="6">
        <f t="shared" si="0"/>
        <v>3.3891850723533894E-2</v>
      </c>
      <c r="S16" s="6">
        <f t="shared" si="1"/>
        <v>3.7002487562189053E-2</v>
      </c>
      <c r="T16" s="15">
        <f t="shared" si="2"/>
        <v>30</v>
      </c>
      <c r="U16" s="14">
        <f t="shared" si="3"/>
        <v>3.1106368386551592E-3</v>
      </c>
    </row>
    <row r="17" spans="9:10">
      <c r="I17" s="30"/>
      <c r="J17" s="30"/>
    </row>
    <row r="18" spans="9:10">
      <c r="I18" s="30"/>
      <c r="J18" s="30"/>
    </row>
    <row r="20" spans="9:10">
      <c r="I20" s="30"/>
      <c r="J20" s="30"/>
    </row>
    <row r="23" spans="9:10">
      <c r="I23" s="30"/>
    </row>
    <row r="25" spans="9:10">
      <c r="I25" s="30"/>
      <c r="J25" s="30"/>
    </row>
    <row r="26" spans="9:10">
      <c r="I26" s="30"/>
      <c r="J26" s="30"/>
    </row>
    <row r="27" spans="9:10">
      <c r="I27" s="30"/>
      <c r="J27" s="30"/>
    </row>
    <row r="28" spans="9:10">
      <c r="I28" s="30"/>
      <c r="J28" s="30"/>
    </row>
    <row r="29" spans="9:10" ht="409.6">
      <c r="I29" s="30"/>
      <c r="J29" s="30"/>
    </row>
  </sheetData>
  <sheetProtection formatCells="0" insertHyperlinks="0" autoFilter="0"/>
  <mergeCells count="8">
    <mergeCell ref="P2:Q2"/>
    <mergeCell ref="R2:S2"/>
    <mergeCell ref="T2:U2"/>
    <mergeCell ref="A1:G1"/>
    <mergeCell ref="B2:C2"/>
    <mergeCell ref="D2:E2"/>
    <mergeCell ref="F2:G2"/>
    <mergeCell ref="M2:N2"/>
  </mergeCells>
  <phoneticPr fontId="13" type="noConversion"/>
  <conditionalFormatting sqref="F4:F15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4:G15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9"/>
  <sheetViews>
    <sheetView tabSelected="1" workbookViewId="0">
      <selection sqref="A1:D15"/>
    </sheetView>
  </sheetViews>
  <sheetFormatPr defaultColWidth="9" defaultRowHeight="14.25"/>
  <cols>
    <col min="2" max="2" width="9" style="21"/>
    <col min="4" max="4" width="9" style="21"/>
  </cols>
  <sheetData>
    <row r="1" spans="1:18">
      <c r="A1" s="43" t="s">
        <v>43</v>
      </c>
      <c r="B1" s="43"/>
      <c r="C1" s="43"/>
      <c r="D1" s="43"/>
    </row>
    <row r="2" spans="1:18" ht="28.5">
      <c r="A2" s="3" t="s">
        <v>1</v>
      </c>
      <c r="B2" s="4" t="s">
        <v>44</v>
      </c>
      <c r="C2" s="3" t="s">
        <v>45</v>
      </c>
      <c r="D2" s="4" t="s">
        <v>46</v>
      </c>
      <c r="O2" s="23" t="s">
        <v>1</v>
      </c>
      <c r="P2" s="23" t="s">
        <v>47</v>
      </c>
      <c r="Q2" s="23" t="s">
        <v>45</v>
      </c>
      <c r="R2" s="23" t="s">
        <v>46</v>
      </c>
    </row>
    <row r="3" spans="1:18" ht="15">
      <c r="A3" s="5" t="s">
        <v>28</v>
      </c>
      <c r="B3" s="6">
        <v>0.98109999999999997</v>
      </c>
      <c r="C3" s="7">
        <v>0.88</v>
      </c>
      <c r="D3" s="6">
        <v>0.1011</v>
      </c>
      <c r="G3" s="22"/>
      <c r="O3" s="24" t="s">
        <v>22</v>
      </c>
      <c r="P3" s="6">
        <v>0.88449999999999995</v>
      </c>
      <c r="Q3" s="27">
        <v>0.88</v>
      </c>
      <c r="R3" s="28">
        <f>P3-Q3</f>
        <v>4.4999999999999485E-3</v>
      </c>
    </row>
    <row r="4" spans="1:18" ht="15">
      <c r="A4" s="5" t="s">
        <v>27</v>
      </c>
      <c r="B4" s="6">
        <v>0.96850000000000003</v>
      </c>
      <c r="C4" s="7">
        <v>0.88</v>
      </c>
      <c r="D4" s="6">
        <v>8.8499999999999898E-2</v>
      </c>
      <c r="O4" s="24" t="s">
        <v>23</v>
      </c>
      <c r="P4" s="6">
        <v>0.89759999999999995</v>
      </c>
      <c r="Q4" s="27">
        <v>0.88</v>
      </c>
      <c r="R4" s="28">
        <f t="shared" ref="R4:R15" si="0">P4-Q4</f>
        <v>1.7599999999999949E-2</v>
      </c>
    </row>
    <row r="5" spans="1:18" ht="15">
      <c r="A5" s="5" t="s">
        <v>24</v>
      </c>
      <c r="B5" s="6">
        <v>0.94369999999999998</v>
      </c>
      <c r="C5" s="7">
        <v>0.88</v>
      </c>
      <c r="D5" s="6">
        <v>6.3700000000000104E-2</v>
      </c>
      <c r="O5" s="24" t="s">
        <v>24</v>
      </c>
      <c r="P5" s="6">
        <v>0.94369999999999998</v>
      </c>
      <c r="Q5" s="27">
        <v>0.88</v>
      </c>
      <c r="R5" s="28">
        <f t="shared" si="0"/>
        <v>6.3699999999999979E-2</v>
      </c>
    </row>
    <row r="6" spans="1:18" ht="15">
      <c r="A6" s="5" t="s">
        <v>26</v>
      </c>
      <c r="B6" s="6">
        <v>0.94369999999999998</v>
      </c>
      <c r="C6" s="7">
        <v>0.88</v>
      </c>
      <c r="D6" s="6">
        <v>6.3700000000000104E-2</v>
      </c>
      <c r="O6" s="24" t="s">
        <v>25</v>
      </c>
      <c r="P6" s="6">
        <v>0.92759999999999998</v>
      </c>
      <c r="Q6" s="27">
        <v>0.88</v>
      </c>
      <c r="R6" s="28">
        <f t="shared" si="0"/>
        <v>4.7599999999999976E-2</v>
      </c>
    </row>
    <row r="7" spans="1:18" ht="15">
      <c r="A7" s="5" t="s">
        <v>25</v>
      </c>
      <c r="B7" s="6">
        <v>0.92759999999999998</v>
      </c>
      <c r="C7" s="7">
        <v>0.88</v>
      </c>
      <c r="D7" s="6">
        <v>4.7600000000000101E-2</v>
      </c>
      <c r="O7" s="24" t="s">
        <v>26</v>
      </c>
      <c r="P7" s="6">
        <v>0.94369999999999998</v>
      </c>
      <c r="Q7" s="27">
        <v>0.88</v>
      </c>
      <c r="R7" s="28">
        <f t="shared" si="0"/>
        <v>6.3699999999999979E-2</v>
      </c>
    </row>
    <row r="8" spans="1:18" ht="15">
      <c r="A8" s="5" t="s">
        <v>32</v>
      </c>
      <c r="B8" s="6">
        <v>0.92310000000000003</v>
      </c>
      <c r="C8" s="7">
        <v>0.88</v>
      </c>
      <c r="D8" s="6">
        <v>4.3099999999999999E-2</v>
      </c>
      <c r="O8" s="24" t="s">
        <v>27</v>
      </c>
      <c r="P8" s="6">
        <v>0.96850000000000003</v>
      </c>
      <c r="Q8" s="27">
        <v>0.88</v>
      </c>
      <c r="R8" s="28">
        <f t="shared" si="0"/>
        <v>8.8500000000000023E-2</v>
      </c>
    </row>
    <row r="9" spans="1:18" ht="15">
      <c r="A9" s="5" t="s">
        <v>30</v>
      </c>
      <c r="B9" s="6">
        <v>0.91849999999999998</v>
      </c>
      <c r="C9" s="7">
        <v>0.88</v>
      </c>
      <c r="D9" s="6">
        <v>3.85E-2</v>
      </c>
      <c r="O9" s="24" t="s">
        <v>28</v>
      </c>
      <c r="P9" s="6">
        <v>0.98109999999999997</v>
      </c>
      <c r="Q9" s="27">
        <v>0.88</v>
      </c>
      <c r="R9" s="28">
        <f t="shared" si="0"/>
        <v>0.10109999999999997</v>
      </c>
    </row>
    <row r="10" spans="1:18" ht="15">
      <c r="A10" s="5" t="s">
        <v>31</v>
      </c>
      <c r="B10" s="6">
        <v>0.91010000000000002</v>
      </c>
      <c r="C10" s="7">
        <v>0.88</v>
      </c>
      <c r="D10" s="6">
        <v>3.0099999999999998E-2</v>
      </c>
      <c r="O10" s="24" t="s">
        <v>29</v>
      </c>
      <c r="P10" s="6">
        <v>0.84599999999999997</v>
      </c>
      <c r="Q10" s="27">
        <v>0.88</v>
      </c>
      <c r="R10" s="28">
        <f t="shared" si="0"/>
        <v>-3.400000000000003E-2</v>
      </c>
    </row>
    <row r="11" spans="1:18" ht="15">
      <c r="A11" s="5" t="s">
        <v>33</v>
      </c>
      <c r="B11" s="6">
        <v>0.90700000000000003</v>
      </c>
      <c r="C11" s="7">
        <v>0.88</v>
      </c>
      <c r="D11" s="6">
        <v>2.7E-2</v>
      </c>
      <c r="O11" s="24" t="s">
        <v>30</v>
      </c>
      <c r="P11" s="6">
        <v>0.91849999999999998</v>
      </c>
      <c r="Q11" s="27">
        <v>0.88</v>
      </c>
      <c r="R11" s="28">
        <f t="shared" si="0"/>
        <v>3.8499999999999979E-2</v>
      </c>
    </row>
    <row r="12" spans="1:18" ht="16.5">
      <c r="A12" s="5" t="s">
        <v>23</v>
      </c>
      <c r="B12" s="6">
        <v>0.89759999999999995</v>
      </c>
      <c r="C12" s="7">
        <v>0.88</v>
      </c>
      <c r="D12" s="6">
        <v>1.7600000000000102E-2</v>
      </c>
      <c r="O12" s="25" t="s">
        <v>31</v>
      </c>
      <c r="P12" s="6">
        <v>0.91010000000000002</v>
      </c>
      <c r="Q12" s="27">
        <v>0.88</v>
      </c>
      <c r="R12" s="28">
        <f t="shared" si="0"/>
        <v>3.0100000000000016E-2</v>
      </c>
    </row>
    <row r="13" spans="1:18">
      <c r="A13" s="5" t="s">
        <v>22</v>
      </c>
      <c r="B13" s="6">
        <v>0.88449999999999995</v>
      </c>
      <c r="C13" s="7">
        <v>0.88</v>
      </c>
      <c r="D13" s="6">
        <v>4.5000000000000604E-3</v>
      </c>
      <c r="O13" s="26" t="s">
        <v>32</v>
      </c>
      <c r="P13" s="6">
        <v>0.92310000000000003</v>
      </c>
      <c r="Q13" s="27">
        <v>0.88</v>
      </c>
      <c r="R13" s="28">
        <f t="shared" si="0"/>
        <v>4.3100000000000027E-2</v>
      </c>
    </row>
    <row r="14" spans="1:18">
      <c r="A14" s="5" t="s">
        <v>29</v>
      </c>
      <c r="B14" s="6">
        <v>0.84599999999999997</v>
      </c>
      <c r="C14" s="7">
        <v>0.88</v>
      </c>
      <c r="D14" s="6">
        <v>-3.4000000000000002E-2</v>
      </c>
      <c r="O14" s="26" t="s">
        <v>33</v>
      </c>
      <c r="P14" s="6">
        <v>0.90700000000000003</v>
      </c>
      <c r="Q14" s="27">
        <v>0.88</v>
      </c>
      <c r="R14" s="28">
        <f t="shared" si="0"/>
        <v>2.7000000000000024E-2</v>
      </c>
    </row>
    <row r="15" spans="1:18">
      <c r="A15" s="5" t="s">
        <v>34</v>
      </c>
      <c r="B15" s="6">
        <v>0.90210000000000001</v>
      </c>
      <c r="C15" s="7">
        <v>0.88</v>
      </c>
      <c r="D15" s="6">
        <v>2.2099999999999901E-2</v>
      </c>
      <c r="O15" s="26" t="s">
        <v>34</v>
      </c>
      <c r="P15" s="6">
        <v>0.90210000000000001</v>
      </c>
      <c r="Q15" s="27">
        <v>0.88</v>
      </c>
      <c r="R15" s="28">
        <f t="shared" si="0"/>
        <v>2.2100000000000009E-2</v>
      </c>
    </row>
    <row r="19" spans="15:15">
      <c r="O19" t="s">
        <v>48</v>
      </c>
    </row>
  </sheetData>
  <sheetProtection formatCells="0" insertHyperlinks="0" autoFilter="0"/>
  <mergeCells count="1">
    <mergeCell ref="A1:D1"/>
  </mergeCells>
  <phoneticPr fontId="13" type="noConversion"/>
  <conditionalFormatting sqref="B3:B14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3:D14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workbookViewId="0">
      <selection sqref="A1:D15"/>
    </sheetView>
  </sheetViews>
  <sheetFormatPr defaultColWidth="9" defaultRowHeight="12.75"/>
  <cols>
    <col min="1" max="1" width="9" style="9"/>
    <col min="2" max="2" width="9" style="10"/>
    <col min="3" max="3" width="9" style="9"/>
    <col min="4" max="4" width="9" style="10"/>
    <col min="5" max="12" width="9" style="9"/>
    <col min="13" max="14" width="5.875" style="9" customWidth="1"/>
    <col min="15" max="15" width="4.25" style="9" customWidth="1"/>
    <col min="16" max="16" width="5.875" style="9" customWidth="1"/>
    <col min="17" max="17" width="9" style="11"/>
    <col min="18" max="18" width="5.875" style="9" customWidth="1"/>
    <col min="19" max="16384" width="9" style="9"/>
  </cols>
  <sheetData>
    <row r="1" spans="1:19">
      <c r="A1" s="38" t="s">
        <v>49</v>
      </c>
      <c r="B1" s="39"/>
      <c r="C1" s="39"/>
      <c r="D1" s="40"/>
    </row>
    <row r="2" spans="1:19" s="8" customFormat="1" ht="25.5">
      <c r="A2" s="3" t="s">
        <v>1</v>
      </c>
      <c r="B2" s="4" t="s">
        <v>50</v>
      </c>
      <c r="C2" s="3" t="s">
        <v>45</v>
      </c>
      <c r="D2" s="4" t="s">
        <v>46</v>
      </c>
      <c r="P2" s="16" t="s">
        <v>1</v>
      </c>
      <c r="Q2" s="19" t="s">
        <v>50</v>
      </c>
      <c r="R2" s="16" t="s">
        <v>45</v>
      </c>
      <c r="S2" s="16" t="s">
        <v>46</v>
      </c>
    </row>
    <row r="3" spans="1:19">
      <c r="A3" s="5" t="s">
        <v>28</v>
      </c>
      <c r="B3" s="12">
        <v>0.94440000000000002</v>
      </c>
      <c r="C3" s="13">
        <v>0.85</v>
      </c>
      <c r="D3" s="14">
        <v>9.4399999999999998E-2</v>
      </c>
      <c r="L3" s="17"/>
      <c r="M3" s="17"/>
      <c r="N3" s="17"/>
      <c r="O3" s="17"/>
      <c r="P3" s="5" t="s">
        <v>22</v>
      </c>
      <c r="Q3" s="6">
        <v>0.87590000000000001</v>
      </c>
      <c r="R3" s="7">
        <v>0.85</v>
      </c>
      <c r="S3" s="20">
        <f>Q3-R3</f>
        <v>2.5900000000000034E-2</v>
      </c>
    </row>
    <row r="4" spans="1:19">
      <c r="A4" s="5" t="s">
        <v>27</v>
      </c>
      <c r="B4" s="12">
        <v>0.89780000000000004</v>
      </c>
      <c r="C4" s="13">
        <v>0.85</v>
      </c>
      <c r="D4" s="14">
        <v>4.7800000000000099E-2</v>
      </c>
      <c r="L4" s="17"/>
      <c r="M4" s="17"/>
      <c r="N4" s="17"/>
      <c r="O4" s="17"/>
      <c r="P4" s="5" t="s">
        <v>23</v>
      </c>
      <c r="Q4" s="6">
        <v>0.85980000000000001</v>
      </c>
      <c r="R4" s="7">
        <v>0.85</v>
      </c>
      <c r="S4" s="20">
        <f t="shared" ref="S4:S15" si="0">Q4-R4</f>
        <v>9.8000000000000309E-3</v>
      </c>
    </row>
    <row r="5" spans="1:19">
      <c r="A5" s="5" t="s">
        <v>26</v>
      </c>
      <c r="B5" s="12">
        <v>0.89329999999999998</v>
      </c>
      <c r="C5" s="13">
        <v>0.85</v>
      </c>
      <c r="D5" s="14">
        <v>4.3299999999999998E-2</v>
      </c>
      <c r="L5" s="17"/>
      <c r="M5" s="17"/>
      <c r="N5" s="17"/>
      <c r="O5" s="17"/>
      <c r="P5" s="5" t="s">
        <v>24</v>
      </c>
      <c r="Q5" s="6">
        <v>0.83779999999999999</v>
      </c>
      <c r="R5" s="7">
        <v>0.85</v>
      </c>
      <c r="S5" s="20">
        <f t="shared" si="0"/>
        <v>-1.2199999999999989E-2</v>
      </c>
    </row>
    <row r="6" spans="1:19">
      <c r="A6" s="15" t="s">
        <v>25</v>
      </c>
      <c r="B6" s="12">
        <v>0.88460000000000005</v>
      </c>
      <c r="C6" s="13">
        <v>0.85</v>
      </c>
      <c r="D6" s="14">
        <v>3.4599999999999999E-2</v>
      </c>
      <c r="L6" s="17"/>
      <c r="M6" s="17"/>
      <c r="N6" s="17"/>
      <c r="O6" s="17"/>
      <c r="P6" s="5" t="s">
        <v>25</v>
      </c>
      <c r="Q6" s="6">
        <v>0.88460000000000005</v>
      </c>
      <c r="R6" s="7">
        <v>0.85</v>
      </c>
      <c r="S6" s="20">
        <f t="shared" si="0"/>
        <v>3.4600000000000075E-2</v>
      </c>
    </row>
    <row r="7" spans="1:19">
      <c r="A7" s="5" t="s">
        <v>31</v>
      </c>
      <c r="B7" s="12">
        <v>0.88300000000000001</v>
      </c>
      <c r="C7" s="13">
        <v>0.85</v>
      </c>
      <c r="D7" s="14">
        <v>3.3000000000000002E-2</v>
      </c>
      <c r="L7" s="17"/>
      <c r="M7" s="17"/>
      <c r="N7" s="17"/>
      <c r="O7" s="17"/>
      <c r="P7" s="5" t="s">
        <v>26</v>
      </c>
      <c r="Q7" s="6">
        <v>0.89329999999999998</v>
      </c>
      <c r="R7" s="7">
        <v>0.85</v>
      </c>
      <c r="S7" s="20">
        <f t="shared" si="0"/>
        <v>4.3300000000000005E-2</v>
      </c>
    </row>
    <row r="8" spans="1:19">
      <c r="A8" s="5" t="s">
        <v>22</v>
      </c>
      <c r="B8" s="12">
        <v>0.87590000000000001</v>
      </c>
      <c r="C8" s="13">
        <v>0.85</v>
      </c>
      <c r="D8" s="14">
        <v>2.5899999999999999E-2</v>
      </c>
      <c r="L8" s="17"/>
      <c r="M8" s="17"/>
      <c r="N8" s="17"/>
      <c r="O8" s="17"/>
      <c r="P8" s="5" t="s">
        <v>27</v>
      </c>
      <c r="Q8" s="6">
        <v>0.89780000000000004</v>
      </c>
      <c r="R8" s="7">
        <v>0.85</v>
      </c>
      <c r="S8" s="20">
        <f t="shared" si="0"/>
        <v>4.7800000000000065E-2</v>
      </c>
    </row>
    <row r="9" spans="1:19">
      <c r="A9" s="5" t="s">
        <v>23</v>
      </c>
      <c r="B9" s="12">
        <v>0.85980000000000001</v>
      </c>
      <c r="C9" s="13">
        <v>0.85</v>
      </c>
      <c r="D9" s="14">
        <v>9.8000000000000292E-3</v>
      </c>
      <c r="L9" s="17"/>
      <c r="M9" s="17"/>
      <c r="N9" s="17"/>
      <c r="O9" s="17"/>
      <c r="P9" s="5" t="s">
        <v>28</v>
      </c>
      <c r="Q9" s="6">
        <v>0.94440000000000002</v>
      </c>
      <c r="R9" s="7">
        <v>0.85</v>
      </c>
      <c r="S9" s="20">
        <f t="shared" si="0"/>
        <v>9.4400000000000039E-2</v>
      </c>
    </row>
    <row r="10" spans="1:19">
      <c r="A10" s="5" t="s">
        <v>32</v>
      </c>
      <c r="B10" s="12">
        <v>0.84619999999999995</v>
      </c>
      <c r="C10" s="13">
        <v>0.85</v>
      </c>
      <c r="D10" s="14">
        <v>-3.7999999999999098E-3</v>
      </c>
      <c r="L10" s="17"/>
      <c r="M10" s="17"/>
      <c r="N10" s="17"/>
      <c r="O10" s="17"/>
      <c r="P10" s="5" t="s">
        <v>29</v>
      </c>
      <c r="Q10" s="6">
        <v>0.8175</v>
      </c>
      <c r="R10" s="7">
        <v>0.85</v>
      </c>
      <c r="S10" s="20">
        <f t="shared" si="0"/>
        <v>-3.2499999999999973E-2</v>
      </c>
    </row>
    <row r="11" spans="1:19">
      <c r="A11" s="5" t="s">
        <v>24</v>
      </c>
      <c r="B11" s="12">
        <v>0.83779999999999999</v>
      </c>
      <c r="C11" s="13">
        <v>0.85</v>
      </c>
      <c r="D11" s="14">
        <v>-1.2200000000000001E-2</v>
      </c>
      <c r="L11" s="17"/>
      <c r="M11" s="17"/>
      <c r="N11" s="17"/>
      <c r="O11" s="17"/>
      <c r="P11" s="5" t="s">
        <v>30</v>
      </c>
      <c r="Q11" s="6">
        <v>0.80610000000000004</v>
      </c>
      <c r="R11" s="7">
        <v>0.85</v>
      </c>
      <c r="S11" s="20">
        <f t="shared" si="0"/>
        <v>-4.3899999999999939E-2</v>
      </c>
    </row>
    <row r="12" spans="1:19">
      <c r="A12" s="5" t="s">
        <v>29</v>
      </c>
      <c r="B12" s="12">
        <v>0.8175</v>
      </c>
      <c r="C12" s="13">
        <v>0.85</v>
      </c>
      <c r="D12" s="14">
        <v>-3.2500000000000001E-2</v>
      </c>
      <c r="L12" s="17"/>
      <c r="M12" s="17"/>
      <c r="N12" s="17"/>
      <c r="O12" s="17"/>
      <c r="P12" s="5" t="s">
        <v>31</v>
      </c>
      <c r="Q12" s="6">
        <v>0.88300000000000001</v>
      </c>
      <c r="R12" s="7">
        <v>0.85</v>
      </c>
      <c r="S12" s="20">
        <f t="shared" si="0"/>
        <v>3.3000000000000029E-2</v>
      </c>
    </row>
    <row r="13" spans="1:19">
      <c r="A13" s="5" t="s">
        <v>33</v>
      </c>
      <c r="B13" s="12">
        <v>0.8125</v>
      </c>
      <c r="C13" s="13">
        <v>0.85</v>
      </c>
      <c r="D13" s="14">
        <v>-3.7499999999999999E-2</v>
      </c>
      <c r="L13" s="17"/>
      <c r="M13" s="17"/>
      <c r="N13" s="17"/>
      <c r="O13" s="17"/>
      <c r="P13" s="5" t="s">
        <v>32</v>
      </c>
      <c r="Q13" s="6">
        <v>0.84619999999999995</v>
      </c>
      <c r="R13" s="7">
        <v>0.85</v>
      </c>
      <c r="S13" s="20">
        <f t="shared" si="0"/>
        <v>-3.8000000000000256E-3</v>
      </c>
    </row>
    <row r="14" spans="1:19">
      <c r="A14" s="5" t="s">
        <v>30</v>
      </c>
      <c r="B14" s="12">
        <v>0.80610000000000004</v>
      </c>
      <c r="C14" s="13">
        <v>0.85</v>
      </c>
      <c r="D14" s="14">
        <v>-4.3899999999999897E-2</v>
      </c>
      <c r="L14" s="17"/>
      <c r="M14" s="17"/>
      <c r="N14" s="17"/>
      <c r="O14" s="17"/>
      <c r="P14" s="5" t="s">
        <v>33</v>
      </c>
      <c r="Q14" s="6">
        <v>0.8125</v>
      </c>
      <c r="R14" s="7">
        <v>0.85</v>
      </c>
      <c r="S14" s="20">
        <f t="shared" si="0"/>
        <v>-3.7499999999999978E-2</v>
      </c>
    </row>
    <row r="15" spans="1:19">
      <c r="A15" s="5" t="s">
        <v>34</v>
      </c>
      <c r="B15" s="6">
        <v>0.85460000000000003</v>
      </c>
      <c r="C15" s="13">
        <v>0.85</v>
      </c>
      <c r="D15" s="14">
        <v>4.5999999999999401E-3</v>
      </c>
      <c r="L15" s="17"/>
      <c r="M15" s="17"/>
      <c r="N15" s="17"/>
      <c r="O15" s="17"/>
      <c r="P15" s="5" t="s">
        <v>34</v>
      </c>
      <c r="Q15" s="6">
        <v>0.85460000000000003</v>
      </c>
      <c r="R15" s="7">
        <v>0.85</v>
      </c>
      <c r="S15" s="20">
        <f t="shared" si="0"/>
        <v>4.6000000000000485E-3</v>
      </c>
    </row>
    <row r="17" spans="10:10" ht="15.75">
      <c r="J17" s="18"/>
    </row>
  </sheetData>
  <sheetProtection formatCells="0" insertHyperlinks="0" autoFilter="0"/>
  <mergeCells count="1">
    <mergeCell ref="A1:D1"/>
  </mergeCells>
  <phoneticPr fontId="13" type="noConversion"/>
  <conditionalFormatting sqref="B3:B14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3:D14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"/>
  <sheetViews>
    <sheetView workbookViewId="0">
      <selection sqref="A1:D15"/>
    </sheetView>
  </sheetViews>
  <sheetFormatPr defaultColWidth="9" defaultRowHeight="12"/>
  <cols>
    <col min="1" max="16384" width="9" style="2"/>
  </cols>
  <sheetData>
    <row r="1" spans="1:16" ht="12.75">
      <c r="A1" s="43" t="s">
        <v>51</v>
      </c>
      <c r="B1" s="43"/>
      <c r="C1" s="43"/>
      <c r="D1" s="43"/>
    </row>
    <row r="2" spans="1:16" ht="25.5">
      <c r="A2" s="3" t="s">
        <v>1</v>
      </c>
      <c r="B2" s="4" t="s">
        <v>52</v>
      </c>
      <c r="C2" s="3" t="s">
        <v>45</v>
      </c>
      <c r="D2" s="4" t="s">
        <v>46</v>
      </c>
      <c r="M2" s="3" t="s">
        <v>1</v>
      </c>
      <c r="N2" s="4" t="s">
        <v>52</v>
      </c>
      <c r="O2" s="3" t="s">
        <v>45</v>
      </c>
      <c r="P2" s="4" t="s">
        <v>46</v>
      </c>
    </row>
    <row r="3" spans="1:16" ht="12.75">
      <c r="A3" s="5" t="s">
        <v>27</v>
      </c>
      <c r="B3" s="6">
        <v>1</v>
      </c>
      <c r="C3" s="7">
        <v>0.96</v>
      </c>
      <c r="D3" s="6">
        <v>0.04</v>
      </c>
      <c r="M3" s="5" t="s">
        <v>22</v>
      </c>
      <c r="N3" s="6">
        <v>0.95760000000000001</v>
      </c>
      <c r="O3" s="7">
        <v>0.96</v>
      </c>
      <c r="P3" s="6">
        <f>N3-O3</f>
        <v>-2.3999999999999577E-3</v>
      </c>
    </row>
    <row r="4" spans="1:16" ht="12.75">
      <c r="A4" s="5" t="s">
        <v>28</v>
      </c>
      <c r="B4" s="6">
        <v>1</v>
      </c>
      <c r="C4" s="7">
        <v>0.96</v>
      </c>
      <c r="D4" s="6">
        <v>0.04</v>
      </c>
      <c r="M4" s="5" t="s">
        <v>23</v>
      </c>
      <c r="N4" s="6">
        <v>0.96340000000000003</v>
      </c>
      <c r="O4" s="7">
        <v>0.96</v>
      </c>
      <c r="P4" s="6">
        <f t="shared" ref="P4:P15" si="0">N4-O4</f>
        <v>3.4000000000000696E-3</v>
      </c>
    </row>
    <row r="5" spans="1:16" ht="12.75">
      <c r="A5" s="5" t="s">
        <v>33</v>
      </c>
      <c r="B5" s="6">
        <v>1</v>
      </c>
      <c r="C5" s="7">
        <v>0.96</v>
      </c>
      <c r="D5" s="6">
        <v>0.04</v>
      </c>
      <c r="M5" s="5" t="s">
        <v>24</v>
      </c>
      <c r="N5" s="6">
        <v>0.95520000000000005</v>
      </c>
      <c r="O5" s="7">
        <v>0.96</v>
      </c>
      <c r="P5" s="6">
        <f t="shared" si="0"/>
        <v>-4.7999999999999154E-3</v>
      </c>
    </row>
    <row r="6" spans="1:16" ht="12.75">
      <c r="A6" s="5" t="s">
        <v>31</v>
      </c>
      <c r="B6" s="6">
        <v>0.97589999999999999</v>
      </c>
      <c r="C6" s="7">
        <v>0.96</v>
      </c>
      <c r="D6" s="6">
        <v>1.5900000000000001E-2</v>
      </c>
      <c r="M6" s="5" t="s">
        <v>25</v>
      </c>
      <c r="N6" s="6">
        <v>0.95269999999999999</v>
      </c>
      <c r="O6" s="7">
        <v>0.96</v>
      </c>
      <c r="P6" s="6">
        <f t="shared" si="0"/>
        <v>-7.2999999999999732E-3</v>
      </c>
    </row>
    <row r="7" spans="1:16" ht="12.75">
      <c r="A7" s="5" t="s">
        <v>26</v>
      </c>
      <c r="B7" s="6">
        <v>0.97060000000000002</v>
      </c>
      <c r="C7" s="7">
        <v>0.96</v>
      </c>
      <c r="D7" s="6">
        <v>1.0600000000000101E-2</v>
      </c>
      <c r="M7" s="5" t="s">
        <v>26</v>
      </c>
      <c r="N7" s="6">
        <v>0.97060000000000002</v>
      </c>
      <c r="O7" s="7">
        <v>0.96</v>
      </c>
      <c r="P7" s="6">
        <f t="shared" si="0"/>
        <v>1.0600000000000054E-2</v>
      </c>
    </row>
    <row r="8" spans="1:16" ht="12.75">
      <c r="A8" s="5" t="s">
        <v>23</v>
      </c>
      <c r="B8" s="6">
        <v>0.96340000000000003</v>
      </c>
      <c r="C8" s="7">
        <v>0.96</v>
      </c>
      <c r="D8" s="6">
        <v>3.4000000000000701E-3</v>
      </c>
      <c r="M8" s="5" t="s">
        <v>27</v>
      </c>
      <c r="N8" s="6">
        <v>1</v>
      </c>
      <c r="O8" s="7">
        <v>0.96</v>
      </c>
      <c r="P8" s="6">
        <f t="shared" si="0"/>
        <v>4.0000000000000036E-2</v>
      </c>
    </row>
    <row r="9" spans="1:16" ht="12.75">
      <c r="A9" s="5" t="s">
        <v>22</v>
      </c>
      <c r="B9" s="6">
        <v>0.95760000000000001</v>
      </c>
      <c r="C9" s="7">
        <v>0.96</v>
      </c>
      <c r="D9" s="6">
        <v>-2.3999999999999599E-3</v>
      </c>
      <c r="M9" s="5" t="s">
        <v>28</v>
      </c>
      <c r="N9" s="6">
        <v>1</v>
      </c>
      <c r="O9" s="7">
        <v>0.96</v>
      </c>
      <c r="P9" s="6">
        <f t="shared" si="0"/>
        <v>4.0000000000000036E-2</v>
      </c>
    </row>
    <row r="10" spans="1:16" ht="12.75">
      <c r="A10" s="5" t="s">
        <v>24</v>
      </c>
      <c r="B10" s="6">
        <v>0.95520000000000005</v>
      </c>
      <c r="C10" s="7">
        <v>0.96</v>
      </c>
      <c r="D10" s="6">
        <v>-4.8000000000000299E-3</v>
      </c>
      <c r="M10" s="5" t="s">
        <v>29</v>
      </c>
      <c r="N10" s="6">
        <v>0.94199999999999995</v>
      </c>
      <c r="O10" s="7">
        <v>0.96</v>
      </c>
      <c r="P10" s="6">
        <f t="shared" si="0"/>
        <v>-1.8000000000000016E-2</v>
      </c>
    </row>
    <row r="11" spans="1:16" ht="12.75">
      <c r="A11" s="5" t="s">
        <v>30</v>
      </c>
      <c r="B11" s="6">
        <v>0.95450000000000002</v>
      </c>
      <c r="C11" s="7">
        <v>0.96</v>
      </c>
      <c r="D11" s="6">
        <v>-5.4999999999999502E-3</v>
      </c>
      <c r="M11" s="5" t="s">
        <v>30</v>
      </c>
      <c r="N11" s="6">
        <v>0.95450000000000002</v>
      </c>
      <c r="O11" s="7">
        <v>0.96</v>
      </c>
      <c r="P11" s="6">
        <f t="shared" si="0"/>
        <v>-5.4999999999999494E-3</v>
      </c>
    </row>
    <row r="12" spans="1:16" ht="12.75">
      <c r="A12" s="5" t="s">
        <v>25</v>
      </c>
      <c r="B12" s="6">
        <v>0.95269999999999999</v>
      </c>
      <c r="C12" s="7">
        <v>0.96</v>
      </c>
      <c r="D12" s="6">
        <v>-7.2999999999999697E-3</v>
      </c>
      <c r="M12" s="5" t="s">
        <v>31</v>
      </c>
      <c r="N12" s="6">
        <v>0.97589999999999999</v>
      </c>
      <c r="O12" s="7">
        <v>0.96</v>
      </c>
      <c r="P12" s="6">
        <f t="shared" si="0"/>
        <v>1.5900000000000025E-2</v>
      </c>
    </row>
    <row r="13" spans="1:16" ht="12.75">
      <c r="A13" s="5" t="s">
        <v>29</v>
      </c>
      <c r="B13" s="6">
        <v>0.94199999999999995</v>
      </c>
      <c r="C13" s="7">
        <v>0.96</v>
      </c>
      <c r="D13" s="6">
        <v>-1.7999999999999901E-2</v>
      </c>
      <c r="M13" s="5" t="s">
        <v>32</v>
      </c>
      <c r="N13" s="6">
        <v>0.92310000000000003</v>
      </c>
      <c r="O13" s="7">
        <v>0.96</v>
      </c>
      <c r="P13" s="6">
        <f t="shared" si="0"/>
        <v>-3.6899999999999933E-2</v>
      </c>
    </row>
    <row r="14" spans="1:16" ht="12.75">
      <c r="A14" s="5" t="s">
        <v>32</v>
      </c>
      <c r="B14" s="6">
        <v>0.92310000000000003</v>
      </c>
      <c r="C14" s="7">
        <v>0.96</v>
      </c>
      <c r="D14" s="6">
        <v>-3.6899999999999898E-2</v>
      </c>
      <c r="M14" s="5" t="s">
        <v>33</v>
      </c>
      <c r="N14" s="6">
        <v>1</v>
      </c>
      <c r="O14" s="7">
        <v>0.96</v>
      </c>
      <c r="P14" s="6">
        <f t="shared" si="0"/>
        <v>4.0000000000000036E-2</v>
      </c>
    </row>
    <row r="15" spans="1:16" ht="12.75">
      <c r="A15" s="5" t="s">
        <v>34</v>
      </c>
      <c r="B15" s="6">
        <v>0.96050000000000002</v>
      </c>
      <c r="C15" s="7">
        <v>0.96</v>
      </c>
      <c r="D15" s="6">
        <v>5.0000000000005596E-4</v>
      </c>
      <c r="M15" s="5" t="s">
        <v>34</v>
      </c>
      <c r="N15" s="6">
        <v>0.96050000000000002</v>
      </c>
      <c r="O15" s="7">
        <v>0.96</v>
      </c>
      <c r="P15" s="6">
        <f t="shared" si="0"/>
        <v>5.0000000000005596E-4</v>
      </c>
    </row>
  </sheetData>
  <sheetProtection formatCells="0" insertHyperlinks="0" autoFilter="0"/>
  <mergeCells count="1">
    <mergeCell ref="A1:D1"/>
  </mergeCells>
  <phoneticPr fontId="13" type="noConversion"/>
  <conditionalFormatting sqref="B3:B14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3:D14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25"/>
  <cols>
    <col min="1" max="1" width="80.625" customWidth="1"/>
  </cols>
  <sheetData>
    <row r="1" spans="1:1" ht="114">
      <c r="A1" s="1" t="s">
        <v>53</v>
      </c>
    </row>
  </sheetData>
  <phoneticPr fontId="13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ixelators xmlns="https://web.wps.cn/et/2018/main" xmlns:s="http://schemas.openxmlformats.org/spreadsheetml/2006/main">
  <pixelatorList sheetStid="1"/>
  <pixelatorList sheetStid="3"/>
  <pixelatorList sheetStid="4"/>
  <pixelatorList sheetStid="5"/>
  <pixelatorList sheetStid="6"/>
  <pixelatorList sheetStid="7"/>
</pixelators>
</file>

<file path=customXml/item2.xml><?xml version="1.0" encoding="utf-8"?>
<woProps xmlns="https://web.wps.cn/et/2018/main" xmlns:s="http://schemas.openxmlformats.org/spreadsheetml/2006/main">
  <woSheetsProps>
    <woSheetProps sheetStid="1" interlineOnOff="0" interlineColor="0" isDbSheet="0"/>
    <woSheetProps sheetStid="3" interlineOnOff="0" interlineColor="0" isDbSheet="0"/>
    <woSheetProps sheetStid="4" interlineOnOff="0" interlineColor="0" isDbSheet="0"/>
    <woSheetProps sheetStid="5" interlineOnOff="0" interlineColor="0" isDbSheet="0"/>
    <woSheetProps sheetStid="6" interlineOnOff="0" interlineColor="0" isDbSheet="0"/>
  </woSheetsProps>
  <woBookProps>
    <bookSettings isFilterShared="1" isAutoUpdatePaused="0" filterType="conn" isMergeTasksAutoUpdate="0"/>
  </woBookProps>
</woProps>
</file>

<file path=customXml/item3.xml><?xml version="1.0" encoding="utf-8"?>
<comments xmlns="https://web.wps.cn/et/2018/main" xmlns:s="http://schemas.openxmlformats.org/spreadsheetml/2006/main"/>
</file>

<file path=customXml/itemProps1.xml><?xml version="1.0" encoding="utf-8"?>
<ds:datastoreItem xmlns:ds="http://schemas.openxmlformats.org/officeDocument/2006/customXml" ds:itemID="{224D003E-15C9-4FFE-AB16-9E66474EAE4E}">
  <ds:schemaRefs/>
</ds:datastoreItem>
</file>

<file path=customXml/itemProps2.xml><?xml version="1.0" encoding="utf-8"?>
<ds:datastoreItem xmlns:ds="http://schemas.openxmlformats.org/officeDocument/2006/customXml" ds:itemID="{06C82605-B75B-4693-9329-32AAD527C692}">
  <ds:schemaRefs/>
</ds:datastoreItem>
</file>

<file path=customXml/itemProps3.xml><?xml version="1.0" encoding="utf-8"?>
<ds:datastoreItem xmlns:ds="http://schemas.openxmlformats.org/officeDocument/2006/customXml" ds:itemID="{06A0048C-2381-489B-AA07-9611017176E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管理端-移网质量类</vt:lpstr>
      <vt:lpstr>管理端-重复投诉率</vt:lpstr>
      <vt:lpstr>客户端-投诉问题解决满意度</vt:lpstr>
      <vt:lpstr>客户端-投诉问题解决率</vt:lpstr>
      <vt:lpstr>客户端-投诉问题响应率</vt:lpstr>
      <vt:lpstr>text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lfq</cp:lastModifiedBy>
  <dcterms:created xsi:type="dcterms:W3CDTF">2015-06-06T02:19:00Z</dcterms:created>
  <dcterms:modified xsi:type="dcterms:W3CDTF">2023-10-11T08:52:33Z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CB35C0B11FC94754809E5CD5BCD8C01C_13</vt:lpwstr>
  </property>
</Properties>
</file>